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2" windowWidth="18192" windowHeight="11820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</sheets>
  <calcPr calcId="125725"/>
</workbook>
</file>

<file path=xl/calcChain.xml><?xml version="1.0" encoding="utf-8"?>
<calcChain xmlns="http://schemas.openxmlformats.org/spreadsheetml/2006/main">
  <c r="J61" i="1"/>
  <c r="I61"/>
  <c r="G61"/>
  <c r="K61" s="1"/>
  <c r="F61"/>
  <c r="E61"/>
  <c r="J62" l="1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39"/>
  <c r="J38"/>
  <c r="I62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39"/>
  <c r="I38"/>
  <c r="J27"/>
  <c r="J11"/>
  <c r="J18"/>
  <c r="J19"/>
  <c r="J20"/>
  <c r="J21"/>
  <c r="J22"/>
  <c r="J23"/>
  <c r="J24"/>
  <c r="J25"/>
  <c r="J26"/>
  <c r="J9"/>
  <c r="I27"/>
  <c r="I11"/>
  <c r="I12"/>
  <c r="J12"/>
  <c r="I13"/>
  <c r="J13"/>
  <c r="I14"/>
  <c r="J14"/>
  <c r="I15"/>
  <c r="J15"/>
  <c r="I16"/>
  <c r="J16"/>
  <c r="I17"/>
  <c r="J17"/>
  <c r="I18"/>
  <c r="I19"/>
  <c r="I20"/>
  <c r="I21"/>
  <c r="I22"/>
  <c r="I23"/>
  <c r="I24"/>
  <c r="I25"/>
  <c r="I26"/>
  <c r="I10"/>
  <c r="J10"/>
  <c r="I9"/>
  <c r="G54"/>
  <c r="K54" s="1"/>
  <c r="G55"/>
  <c r="K55" s="1"/>
  <c r="G56"/>
  <c r="K56" s="1"/>
  <c r="G57"/>
  <c r="K57" s="1"/>
  <c r="G58"/>
  <c r="K58" s="1"/>
  <c r="F54"/>
  <c r="F55"/>
  <c r="F56"/>
  <c r="F57"/>
  <c r="E53"/>
  <c r="E54"/>
  <c r="E55"/>
  <c r="E56"/>
  <c r="E57"/>
  <c r="G11"/>
  <c r="K11" s="1"/>
  <c r="F11"/>
  <c r="F18"/>
  <c r="E18"/>
  <c r="G60"/>
  <c r="K60" s="1"/>
  <c r="F60"/>
  <c r="E60"/>
  <c r="G12"/>
  <c r="K12" s="1"/>
  <c r="G13"/>
  <c r="K13" s="1"/>
  <c r="G14"/>
  <c r="K14" s="1"/>
  <c r="G15"/>
  <c r="K15" s="1"/>
  <c r="G16"/>
  <c r="K16" s="1"/>
  <c r="G17"/>
  <c r="K17" s="1"/>
  <c r="G18"/>
  <c r="K18" s="1"/>
  <c r="G19"/>
  <c r="K19" s="1"/>
  <c r="F12"/>
  <c r="F13"/>
  <c r="F14"/>
  <c r="F15"/>
  <c r="F16"/>
  <c r="F17"/>
  <c r="F19"/>
  <c r="E11"/>
  <c r="E12"/>
  <c r="E13"/>
  <c r="E14"/>
  <c r="E15"/>
  <c r="E16"/>
  <c r="E17"/>
  <c r="E19"/>
  <c r="G10"/>
  <c r="K10" s="1"/>
  <c r="F10"/>
  <c r="E10"/>
  <c r="G43"/>
  <c r="K43" s="1"/>
  <c r="G44"/>
  <c r="K44" s="1"/>
  <c r="G45"/>
  <c r="K45" s="1"/>
  <c r="G46"/>
  <c r="K46" s="1"/>
  <c r="F43"/>
  <c r="F44"/>
  <c r="F45"/>
  <c r="F46"/>
  <c r="E43"/>
  <c r="E44"/>
  <c r="E45"/>
  <c r="E46"/>
  <c r="E21"/>
  <c r="E22"/>
  <c r="E23"/>
  <c r="E24"/>
  <c r="E25"/>
  <c r="E26"/>
  <c r="F21"/>
  <c r="F22"/>
  <c r="F23"/>
  <c r="F24"/>
  <c r="F25"/>
  <c r="F26"/>
  <c r="G21"/>
  <c r="K21" s="1"/>
  <c r="G22"/>
  <c r="K22" s="1"/>
  <c r="G23"/>
  <c r="K23" s="1"/>
  <c r="G24"/>
  <c r="K24" s="1"/>
  <c r="G25"/>
  <c r="K25" s="1"/>
  <c r="G26"/>
  <c r="K26" s="1"/>
  <c r="G40"/>
  <c r="K40" s="1"/>
  <c r="G41"/>
  <c r="K41" s="1"/>
  <c r="G42"/>
  <c r="K42" s="1"/>
  <c r="G47"/>
  <c r="K47" s="1"/>
  <c r="G48"/>
  <c r="K48" s="1"/>
  <c r="G39"/>
  <c r="K39" s="1"/>
  <c r="F40"/>
  <c r="F41"/>
  <c r="F42"/>
  <c r="F47"/>
  <c r="F48"/>
  <c r="F49"/>
  <c r="F50"/>
  <c r="F39"/>
  <c r="E40"/>
  <c r="E41"/>
  <c r="E42"/>
  <c r="E47"/>
  <c r="E48"/>
  <c r="E49"/>
  <c r="E50"/>
  <c r="E39"/>
  <c r="G49"/>
  <c r="K49" s="1"/>
  <c r="G50"/>
  <c r="K50" s="1"/>
  <c r="G27"/>
  <c r="K27" s="1"/>
  <c r="G20"/>
  <c r="K20" s="1"/>
  <c r="F27"/>
  <c r="F20"/>
  <c r="E27"/>
  <c r="E20"/>
  <c r="E51"/>
  <c r="E52"/>
  <c r="E58"/>
  <c r="E59"/>
  <c r="E62"/>
  <c r="F51"/>
  <c r="F52"/>
  <c r="F53"/>
  <c r="F58"/>
  <c r="F59"/>
  <c r="F62"/>
  <c r="G51"/>
  <c r="K51"/>
  <c r="G52"/>
  <c r="K52"/>
  <c r="G53"/>
  <c r="K53"/>
  <c r="G59"/>
  <c r="K59" s="1"/>
  <c r="G62"/>
  <c r="K62" s="1"/>
  <c r="K38"/>
  <c r="K9"/>
  <c r="E70" l="1"/>
  <c r="E74"/>
  <c r="E71"/>
  <c r="E72" l="1"/>
  <c r="B72"/>
  <c r="E75" s="1"/>
  <c r="K75" s="1"/>
</calcChain>
</file>

<file path=xl/comments1.xml><?xml version="1.0" encoding="utf-8"?>
<comments xmlns="http://schemas.openxmlformats.org/spreadsheetml/2006/main">
  <authors>
    <author>z4212001</author>
  </authors>
  <commentList>
    <comment ref="I7" authorId="0">
      <text>
        <r>
          <rPr>
            <b/>
            <sz val="9"/>
            <color indexed="81"/>
            <rFont val="Tahoma"/>
            <charset val="1"/>
          </rPr>
          <t>z4212001:</t>
        </r>
        <r>
          <rPr>
            <sz val="9"/>
            <color indexed="81"/>
            <rFont val="Tahoma"/>
            <charset val="1"/>
          </rPr>
          <t xml:space="preserve">
Maximal dürfen 7 Stunden bei einer anderen Kooperation verrechnet werden.
Diese 7 Stunden entsprechen abgerundet 1/3 von 22.</t>
        </r>
      </text>
    </comment>
    <comment ref="J7" authorId="0">
      <text>
        <r>
          <rPr>
            <b/>
            <sz val="9"/>
            <color indexed="81"/>
            <rFont val="Tahoma"/>
            <charset val="1"/>
          </rPr>
          <t>z4212001:</t>
        </r>
        <r>
          <rPr>
            <sz val="9"/>
            <color indexed="81"/>
            <rFont val="Tahoma"/>
            <charset val="1"/>
          </rPr>
          <t xml:space="preserve">
1. Bei weniger als 5 Stunden in Spalte 5, ist die gesamte Förderpauschale für diese Kooperation zu erstatten.
2. Da max. 7 Stunden verrechnet werden können, ist die verbleibende Differenz nicht förderfähig.</t>
        </r>
      </text>
    </comment>
    <comment ref="I36" authorId="0">
      <text>
        <r>
          <rPr>
            <b/>
            <sz val="9"/>
            <color indexed="81"/>
            <rFont val="Tahoma"/>
            <charset val="1"/>
          </rPr>
          <t>z4212001:</t>
        </r>
        <r>
          <rPr>
            <sz val="9"/>
            <color indexed="81"/>
            <rFont val="Tahoma"/>
            <charset val="1"/>
          </rPr>
          <t xml:space="preserve">
Maximal dürfen 8 Stunden bei einer anderen Kooperation verrechnet werden.
Diese 8 Stunden entsprechen  1/3 von 24.</t>
        </r>
      </text>
    </comment>
    <comment ref="J36" authorId="0">
      <text>
        <r>
          <rPr>
            <b/>
            <sz val="9"/>
            <color indexed="81"/>
            <rFont val="Tahoma"/>
            <charset val="1"/>
          </rPr>
          <t>z4212001:</t>
        </r>
        <r>
          <rPr>
            <sz val="9"/>
            <color indexed="81"/>
            <rFont val="Tahoma"/>
            <charset val="1"/>
          </rPr>
          <t xml:space="preserve">
1. Bei weniger als 6 Stunden in Spalte 5, ist die gesamte Förderpauschale für diese Kooperation zu erstatten.
2. Da max. 8 Stunden verrechnet werden können, ist die verbleibende Differenz nicht förderfähig.</t>
        </r>
      </text>
    </comment>
  </commentList>
</comments>
</file>

<file path=xl/sharedStrings.xml><?xml version="1.0" encoding="utf-8"?>
<sst xmlns="http://schemas.openxmlformats.org/spreadsheetml/2006/main" count="59" uniqueCount="39">
  <si>
    <t>Familienzentrum</t>
  </si>
  <si>
    <t>Soll-Zahlen</t>
  </si>
  <si>
    <t>Ist-Zahlen</t>
  </si>
  <si>
    <t>Ist &gt; Soll</t>
  </si>
  <si>
    <t>Spalte 1</t>
  </si>
  <si>
    <t>Spalte 2</t>
  </si>
  <si>
    <t>Spalte 3</t>
  </si>
  <si>
    <t>Spalte 4</t>
  </si>
  <si>
    <t>Spalte 5</t>
  </si>
  <si>
    <t>Spalte 7</t>
  </si>
  <si>
    <t>Spalte 8</t>
  </si>
  <si>
    <t>Stundensatz
in €</t>
  </si>
  <si>
    <t>Zahlenwerte</t>
  </si>
  <si>
    <t>Lfd. 
Nr.</t>
  </si>
  <si>
    <t>Lfd.
Nr.</t>
  </si>
  <si>
    <t>Förder-
pauschale
in €</t>
  </si>
  <si>
    <t>Stunden
 "Soll"</t>
  </si>
  <si>
    <t>Stunden 
"Soll"</t>
  </si>
  <si>
    <t>Stunden 
"Ist"</t>
  </si>
  <si>
    <t>Stunden 
über
 "Soll"</t>
  </si>
  <si>
    <t>Stunden 
über 
"Soll"</t>
  </si>
  <si>
    <t>Spalte 6</t>
  </si>
  <si>
    <t>Ist &lt; Soll</t>
  </si>
  <si>
    <t>Berechnung</t>
  </si>
  <si>
    <t>Az.:</t>
  </si>
  <si>
    <t>Anlage 1</t>
  </si>
  <si>
    <t>Berechnungsbogen zum Verwendungsnachweis vom</t>
  </si>
  <si>
    <t>Familienzentrum nach § 21 Abs. 5 KiBiz</t>
  </si>
  <si>
    <t xml:space="preserve">Familienzentrum nach § 21 Abs. 6 KiBiz </t>
  </si>
  <si>
    <t>Bezeichnung und vollständige Anschrift des Familienzentrums</t>
  </si>
  <si>
    <t>nicht förderfähige
Stunden</t>
  </si>
  <si>
    <t>Summe nicht förderfähiger Stunden insgesamt:</t>
  </si>
  <si>
    <t xml:space="preserve">verrechnungs-
fähige Stunden
 (max. 8) </t>
  </si>
  <si>
    <t>Ergebnis verrechnungsfähige Stunden (Spalte 6):</t>
  </si>
  <si>
    <t>Ergebnis Stunden über "Soll" (Spalte 8):</t>
  </si>
  <si>
    <t>Summe nicht förderfähiger Stunden (Spalte 7):</t>
  </si>
  <si>
    <t xml:space="preserve">verrechnungs-
fähige Stunden
 (max. 7) </t>
  </si>
  <si>
    <t>Ermittelter Förderbetrag 2017:</t>
  </si>
  <si>
    <t xml:space="preserve">korrekte Fassung 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</si>
</sst>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_ ;\-#,##0.00\ "/>
  </numFmts>
  <fonts count="11">
    <font>
      <sz val="9"/>
      <color theme="1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.5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0">
    <xf numFmtId="0" fontId="0" fillId="0" borderId="0" xfId="0"/>
    <xf numFmtId="0" fontId="4" fillId="2" borderId="2" xfId="0" applyFont="1" applyFill="1" applyBorder="1" applyAlignment="1">
      <alignment horizontal="center" wrapText="1"/>
    </xf>
    <xf numFmtId="4" fontId="4" fillId="0" borderId="1" xfId="0" applyNumberFormat="1" applyFont="1" applyBorder="1" applyAlignment="1" applyProtection="1">
      <alignment horizontal="center"/>
    </xf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1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1" fontId="6" fillId="3" borderId="0" xfId="0" applyNumberFormat="1" applyFont="1" applyFill="1" applyAlignment="1">
      <alignment horizontal="center"/>
    </xf>
    <xf numFmtId="4" fontId="4" fillId="0" borderId="5" xfId="0" applyNumberFormat="1" applyFont="1" applyBorder="1" applyAlignment="1" applyProtection="1">
      <alignment horizontal="center"/>
    </xf>
    <xf numFmtId="0" fontId="4" fillId="2" borderId="8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center"/>
    </xf>
    <xf numFmtId="1" fontId="6" fillId="3" borderId="20" xfId="0" applyNumberFormat="1" applyFont="1" applyFill="1" applyBorder="1" applyAlignment="1">
      <alignment horizontal="center"/>
    </xf>
    <xf numFmtId="1" fontId="6" fillId="3" borderId="2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0" xfId="0" applyFill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165" fontId="3" fillId="3" borderId="0" xfId="1" applyNumberFormat="1" applyFont="1" applyFill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3" borderId="0" xfId="0" applyFont="1" applyFill="1" applyBorder="1" applyAlignment="1" applyProtection="1">
      <alignment horizontal="center"/>
      <protection locked="0"/>
    </xf>
    <xf numFmtId="4" fontId="4" fillId="3" borderId="0" xfId="0" applyNumberFormat="1" applyFont="1" applyFill="1" applyBorder="1" applyAlignment="1">
      <alignment horizontal="center"/>
    </xf>
    <xf numFmtId="4" fontId="4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1" fontId="4" fillId="3" borderId="0" xfId="0" applyNumberFormat="1" applyFont="1" applyFill="1" applyBorder="1" applyAlignment="1" applyProtection="1">
      <alignment horizontal="center"/>
      <protection locked="0"/>
    </xf>
    <xf numFmtId="1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7" fillId="3" borderId="23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0" borderId="0" xfId="0" applyProtection="1">
      <protection locked="0"/>
    </xf>
    <xf numFmtId="0" fontId="8" fillId="3" borderId="0" xfId="0" applyFont="1" applyFill="1" applyAlignment="1" applyProtection="1">
      <alignment horizontal="left"/>
      <protection locked="0"/>
    </xf>
    <xf numFmtId="1" fontId="4" fillId="0" borderId="10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7" xfId="0" applyNumberFormat="1" applyFont="1" applyBorder="1" applyAlignment="1" applyProtection="1">
      <alignment horizontal="center"/>
      <protection locked="0"/>
    </xf>
    <xf numFmtId="1" fontId="4" fillId="0" borderId="13" xfId="0" applyNumberFormat="1" applyFont="1" applyBorder="1" applyAlignment="1" applyProtection="1">
      <alignment horizontal="center"/>
      <protection locked="0"/>
    </xf>
    <xf numFmtId="1" fontId="4" fillId="0" borderId="8" xfId="0" applyNumberFormat="1" applyFont="1" applyBorder="1" applyAlignment="1" applyProtection="1">
      <alignment horizontal="center"/>
      <protection locked="0"/>
    </xf>
    <xf numFmtId="1" fontId="4" fillId="0" borderId="24" xfId="0" applyNumberFormat="1" applyFont="1" applyBorder="1" applyAlignment="1" applyProtection="1">
      <alignment horizontal="center"/>
      <protection locked="0"/>
    </xf>
    <xf numFmtId="1" fontId="4" fillId="0" borderId="9" xfId="0" applyNumberFormat="1" applyFont="1" applyBorder="1" applyAlignment="1" applyProtection="1">
      <alignment horizontal="center"/>
      <protection locked="0"/>
    </xf>
    <xf numFmtId="14" fontId="8" fillId="3" borderId="0" xfId="0" applyNumberFormat="1" applyFont="1" applyFill="1" applyAlignment="1" applyProtection="1">
      <alignment horizontal="right" vertical="center" wrapText="1"/>
      <protection locked="0"/>
    </xf>
    <xf numFmtId="0" fontId="0" fillId="0" borderId="34" xfId="0" applyBorder="1" applyAlignment="1">
      <alignment horizontal="center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0" fillId="5" borderId="45" xfId="0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/>
    </xf>
    <xf numFmtId="0" fontId="8" fillId="4" borderId="48" xfId="0" applyFont="1" applyFill="1" applyBorder="1" applyAlignment="1">
      <alignment horizontal="center"/>
    </xf>
    <xf numFmtId="0" fontId="8" fillId="4" borderId="49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42" xfId="0" applyNumberFormat="1" applyFont="1" applyFill="1" applyBorder="1" applyAlignment="1">
      <alignment horizontal="center" vertical="center" wrapText="1"/>
    </xf>
    <xf numFmtId="0" fontId="4" fillId="2" borderId="43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24" xfId="0" applyNumberFormat="1" applyFont="1" applyFill="1" applyBorder="1" applyAlignment="1">
      <alignment horizontal="center" vertical="center" wrapText="1"/>
    </xf>
    <xf numFmtId="0" fontId="4" fillId="2" borderId="44" xfId="0" applyNumberFormat="1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8" fillId="4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165" fontId="4" fillId="3" borderId="0" xfId="1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9" fillId="3" borderId="0" xfId="0" applyFont="1" applyFill="1" applyAlignment="1">
      <alignment horizontal="right" wrapText="1"/>
    </xf>
    <xf numFmtId="4" fontId="4" fillId="0" borderId="11" xfId="0" applyNumberFormat="1" applyFont="1" applyBorder="1" applyAlignment="1" applyProtection="1">
      <alignment horizontal="center"/>
    </xf>
    <xf numFmtId="4" fontId="4" fillId="0" borderId="12" xfId="0" applyNumberFormat="1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center"/>
    </xf>
    <xf numFmtId="4" fontId="4" fillId="0" borderId="16" xfId="0" applyNumberFormat="1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" fontId="4" fillId="0" borderId="4" xfId="0" applyNumberFormat="1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1" fontId="4" fillId="0" borderId="22" xfId="0" applyNumberFormat="1" applyFont="1" applyBorder="1" applyAlignment="1" applyProtection="1">
      <alignment horizontal="center"/>
    </xf>
    <xf numFmtId="1" fontId="4" fillId="0" borderId="18" xfId="0" applyNumberFormat="1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1" fontId="4" fillId="0" borderId="3" xfId="0" applyNumberFormat="1" applyFont="1" applyBorder="1" applyAlignment="1" applyProtection="1">
      <alignment horizontal="center"/>
    </xf>
    <xf numFmtId="1" fontId="4" fillId="0" borderId="1" xfId="0" applyNumberFormat="1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1" fontId="4" fillId="0" borderId="4" xfId="0" applyNumberFormat="1" applyFont="1" applyBorder="1" applyAlignment="1" applyProtection="1">
      <alignment horizontal="center"/>
    </xf>
    <xf numFmtId="1" fontId="4" fillId="0" borderId="5" xfId="0" applyNumberFormat="1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14" fontId="10" fillId="3" borderId="0" xfId="0" applyNumberFormat="1" applyFont="1" applyFill="1" applyAlignment="1" applyProtection="1">
      <protection locked="0"/>
    </xf>
  </cellXfs>
  <cellStyles count="2">
    <cellStyle name="Standard" xfId="0" builtinId="0"/>
    <cellStyle name="Währung" xfId="1" builtinId="4"/>
  </cellStyles>
  <dxfs count="3"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6"/>
  <sheetViews>
    <sheetView tabSelected="1" zoomScaleNormal="100" workbookViewId="0">
      <selection activeCell="I1" sqref="I1"/>
    </sheetView>
  </sheetViews>
  <sheetFormatPr baseColWidth="10" defaultRowHeight="11.4"/>
  <cols>
    <col min="1" max="1" width="4.09765625" style="17" customWidth="1"/>
    <col min="2" max="2" width="24.09765625" customWidth="1"/>
    <col min="3" max="3" width="20.3984375" customWidth="1"/>
    <col min="4" max="4" width="12" customWidth="1"/>
    <col min="5" max="5" width="9.8984375" customWidth="1"/>
    <col min="6" max="6" width="9.19921875" customWidth="1"/>
    <col min="7" max="7" width="6.8984375" customWidth="1"/>
    <col min="8" max="8" width="10.59765625" customWidth="1"/>
    <col min="9" max="9" width="12.09765625" customWidth="1"/>
    <col min="10" max="10" width="9.3984375" customWidth="1"/>
    <col min="11" max="11" width="7.8984375" customWidth="1"/>
    <col min="12" max="12" width="1.59765625" customWidth="1"/>
  </cols>
  <sheetData>
    <row r="1" spans="1:13" ht="16.5" customHeight="1">
      <c r="A1" s="39" t="s">
        <v>24</v>
      </c>
      <c r="B1" s="43"/>
      <c r="C1" s="118" t="s">
        <v>26</v>
      </c>
      <c r="D1" s="118"/>
      <c r="E1" s="118"/>
      <c r="F1" s="118"/>
      <c r="G1" s="118"/>
      <c r="H1" s="51"/>
      <c r="I1" s="139" t="s">
        <v>38</v>
      </c>
      <c r="J1" s="3"/>
      <c r="K1" s="41" t="s">
        <v>25</v>
      </c>
      <c r="L1" s="3"/>
    </row>
    <row r="2" spans="1:13" ht="12" customHeight="1" thickBot="1">
      <c r="A2" s="23"/>
      <c r="B2" s="38"/>
      <c r="C2" s="38"/>
      <c r="D2" s="38"/>
      <c r="E2" s="3"/>
      <c r="F2" s="3"/>
      <c r="G2" s="3"/>
      <c r="H2" s="3"/>
      <c r="I2" s="3"/>
      <c r="J2" s="3"/>
      <c r="K2" s="3"/>
      <c r="L2" s="3"/>
    </row>
    <row r="3" spans="1:13" ht="16.5" customHeight="1" thickBot="1">
      <c r="A3" s="60" t="s">
        <v>27</v>
      </c>
      <c r="B3" s="61"/>
      <c r="C3" s="61"/>
      <c r="D3" s="61"/>
      <c r="E3" s="61"/>
      <c r="F3" s="61"/>
      <c r="G3" s="61"/>
      <c r="H3" s="61"/>
      <c r="I3" s="61"/>
      <c r="J3" s="61"/>
      <c r="K3" s="62"/>
      <c r="L3" s="3"/>
    </row>
    <row r="4" spans="1:13" ht="13.8">
      <c r="A4" s="66" t="s">
        <v>0</v>
      </c>
      <c r="B4" s="67"/>
      <c r="C4" s="67"/>
      <c r="D4" s="68"/>
      <c r="E4" s="100" t="s">
        <v>12</v>
      </c>
      <c r="F4" s="101"/>
      <c r="G4" s="101"/>
      <c r="H4" s="102"/>
      <c r="I4" s="100" t="s">
        <v>23</v>
      </c>
      <c r="J4" s="101"/>
      <c r="K4" s="102"/>
      <c r="L4" s="3"/>
    </row>
    <row r="5" spans="1:13" ht="13.8">
      <c r="A5" s="69"/>
      <c r="B5" s="70"/>
      <c r="C5" s="70"/>
      <c r="D5" s="71"/>
      <c r="E5" s="103" t="s">
        <v>1</v>
      </c>
      <c r="F5" s="104"/>
      <c r="G5" s="104"/>
      <c r="H5" s="18" t="s">
        <v>2</v>
      </c>
      <c r="I5" s="105" t="s">
        <v>22</v>
      </c>
      <c r="J5" s="106"/>
      <c r="K5" s="18" t="s">
        <v>3</v>
      </c>
      <c r="L5" s="3"/>
    </row>
    <row r="6" spans="1:13" ht="12.75" customHeight="1">
      <c r="A6" s="63" t="s">
        <v>4</v>
      </c>
      <c r="B6" s="64"/>
      <c r="C6" s="64"/>
      <c r="D6" s="65"/>
      <c r="E6" s="36" t="s">
        <v>5</v>
      </c>
      <c r="F6" s="37" t="s">
        <v>6</v>
      </c>
      <c r="G6" s="11" t="s">
        <v>7</v>
      </c>
      <c r="H6" s="1" t="s">
        <v>8</v>
      </c>
      <c r="I6" s="36" t="s">
        <v>21</v>
      </c>
      <c r="J6" s="11" t="s">
        <v>9</v>
      </c>
      <c r="K6" s="1" t="s">
        <v>10</v>
      </c>
      <c r="L6" s="3"/>
    </row>
    <row r="7" spans="1:13" ht="25.5" customHeight="1">
      <c r="A7" s="56" t="s">
        <v>13</v>
      </c>
      <c r="B7" s="91" t="s">
        <v>29</v>
      </c>
      <c r="C7" s="91"/>
      <c r="D7" s="92"/>
      <c r="E7" s="107" t="s">
        <v>15</v>
      </c>
      <c r="F7" s="85" t="s">
        <v>11</v>
      </c>
      <c r="G7" s="87" t="s">
        <v>16</v>
      </c>
      <c r="H7" s="72" t="s">
        <v>18</v>
      </c>
      <c r="I7" s="89" t="s">
        <v>36</v>
      </c>
      <c r="J7" s="76" t="s">
        <v>30</v>
      </c>
      <c r="K7" s="72" t="s">
        <v>19</v>
      </c>
      <c r="L7" s="3"/>
    </row>
    <row r="8" spans="1:13" ht="20.25" customHeight="1" thickBot="1">
      <c r="A8" s="57"/>
      <c r="B8" s="93"/>
      <c r="C8" s="93"/>
      <c r="D8" s="94"/>
      <c r="E8" s="108"/>
      <c r="F8" s="86"/>
      <c r="G8" s="88"/>
      <c r="H8" s="73"/>
      <c r="I8" s="90"/>
      <c r="J8" s="77"/>
      <c r="K8" s="73"/>
      <c r="L8" s="3"/>
    </row>
    <row r="9" spans="1:13" ht="14.4" thickBot="1">
      <c r="A9" s="26">
        <v>1</v>
      </c>
      <c r="B9" s="95"/>
      <c r="C9" s="95"/>
      <c r="D9" s="96"/>
      <c r="E9" s="119">
        <v>1100</v>
      </c>
      <c r="F9" s="120">
        <v>50</v>
      </c>
      <c r="G9" s="121">
        <v>22</v>
      </c>
      <c r="H9" s="44"/>
      <c r="I9" s="128" t="str">
        <f>IF(H9&gt;=22,"",IF(H9&lt;5,"",IF(G9-H9&gt;=7,7,G9-H9)))</f>
        <v/>
      </c>
      <c r="J9" s="129" t="str">
        <f>IF(H9="","",IF(H9&gt;=22,"",IF(H9&lt;5,22,22-(H9+I9))))</f>
        <v/>
      </c>
      <c r="K9" s="130" t="str">
        <f>IF(H9&gt;G9,H9-G9,"")</f>
        <v/>
      </c>
      <c r="L9" s="3"/>
    </row>
    <row r="10" spans="1:13" ht="14.4" thickBot="1">
      <c r="A10" s="19">
        <v>2</v>
      </c>
      <c r="B10" s="54"/>
      <c r="C10" s="54"/>
      <c r="D10" s="55"/>
      <c r="E10" s="122">
        <f>$E$9</f>
        <v>1100</v>
      </c>
      <c r="F10" s="123">
        <f>$F$9</f>
        <v>50</v>
      </c>
      <c r="G10" s="124">
        <f>$G$9</f>
        <v>22</v>
      </c>
      <c r="H10" s="44"/>
      <c r="I10" s="131" t="str">
        <f>IF(H10&gt;=22,"",IF(H10&lt;5,"",IF(G10-H10&gt;=7,7,G10-H10)))</f>
        <v/>
      </c>
      <c r="J10" s="132" t="str">
        <f>IF(H10="","",IF(H10&gt;=22,"",IF(H10&lt;5,22,22-(H10+I10))))</f>
        <v/>
      </c>
      <c r="K10" s="133" t="str">
        <f>IF(H10&gt;G10,H10-G10,"")</f>
        <v/>
      </c>
      <c r="L10" s="3"/>
    </row>
    <row r="11" spans="1:13" ht="14.4" thickBot="1">
      <c r="A11" s="19">
        <v>3</v>
      </c>
      <c r="B11" s="54"/>
      <c r="C11" s="54"/>
      <c r="D11" s="55"/>
      <c r="E11" s="122">
        <f t="shared" ref="E11:E19" si="0">$E$9</f>
        <v>1100</v>
      </c>
      <c r="F11" s="123">
        <f t="shared" ref="F11:F19" si="1">$F$9</f>
        <v>50</v>
      </c>
      <c r="G11" s="124">
        <f t="shared" ref="G11:G19" si="2">$G$9</f>
        <v>22</v>
      </c>
      <c r="H11" s="44"/>
      <c r="I11" s="131" t="str">
        <f t="shared" ref="I11:I26" si="3">IF(H11&gt;=22,"",IF(H11&lt;5,"",IF(G11-H11&gt;=7,7,G11-H11)))</f>
        <v/>
      </c>
      <c r="J11" s="132" t="str">
        <f t="shared" ref="J11:J26" si="4">IF(H11="","",IF(H11&gt;=22,"",IF(H11&lt;5,22,22-(H11+I11))))</f>
        <v/>
      </c>
      <c r="K11" s="133" t="str">
        <f t="shared" ref="K11:K20" si="5">IF(H11&gt;G11,H11-G11,"")</f>
        <v/>
      </c>
      <c r="L11" s="3"/>
      <c r="M11" s="42"/>
    </row>
    <row r="12" spans="1:13" ht="14.4" thickBot="1">
      <c r="A12" s="19">
        <v>4</v>
      </c>
      <c r="B12" s="54"/>
      <c r="C12" s="54"/>
      <c r="D12" s="55"/>
      <c r="E12" s="122">
        <f t="shared" si="0"/>
        <v>1100</v>
      </c>
      <c r="F12" s="123">
        <f t="shared" si="1"/>
        <v>50</v>
      </c>
      <c r="G12" s="124">
        <f t="shared" si="2"/>
        <v>22</v>
      </c>
      <c r="H12" s="44"/>
      <c r="I12" s="131" t="str">
        <f t="shared" si="3"/>
        <v/>
      </c>
      <c r="J12" s="132" t="str">
        <f t="shared" si="4"/>
        <v/>
      </c>
      <c r="K12" s="133" t="str">
        <f t="shared" si="5"/>
        <v/>
      </c>
      <c r="L12" s="3"/>
    </row>
    <row r="13" spans="1:13" ht="14.4" thickBot="1">
      <c r="A13" s="19">
        <v>5</v>
      </c>
      <c r="B13" s="54"/>
      <c r="C13" s="54"/>
      <c r="D13" s="55"/>
      <c r="E13" s="122">
        <f t="shared" si="0"/>
        <v>1100</v>
      </c>
      <c r="F13" s="123">
        <f t="shared" si="1"/>
        <v>50</v>
      </c>
      <c r="G13" s="124">
        <f t="shared" si="2"/>
        <v>22</v>
      </c>
      <c r="H13" s="44"/>
      <c r="I13" s="131" t="str">
        <f t="shared" si="3"/>
        <v/>
      </c>
      <c r="J13" s="132" t="str">
        <f t="shared" si="4"/>
        <v/>
      </c>
      <c r="K13" s="133" t="str">
        <f t="shared" si="5"/>
        <v/>
      </c>
      <c r="L13" s="3"/>
    </row>
    <row r="14" spans="1:13" ht="14.4" thickBot="1">
      <c r="A14" s="19">
        <v>6</v>
      </c>
      <c r="B14" s="54"/>
      <c r="C14" s="54"/>
      <c r="D14" s="55"/>
      <c r="E14" s="122">
        <f t="shared" si="0"/>
        <v>1100</v>
      </c>
      <c r="F14" s="123">
        <f t="shared" si="1"/>
        <v>50</v>
      </c>
      <c r="G14" s="124">
        <f t="shared" si="2"/>
        <v>22</v>
      </c>
      <c r="H14" s="44"/>
      <c r="I14" s="131" t="str">
        <f t="shared" si="3"/>
        <v/>
      </c>
      <c r="J14" s="132" t="str">
        <f t="shared" si="4"/>
        <v/>
      </c>
      <c r="K14" s="133" t="str">
        <f t="shared" si="5"/>
        <v/>
      </c>
      <c r="L14" s="3"/>
    </row>
    <row r="15" spans="1:13" ht="14.4" thickBot="1">
      <c r="A15" s="19">
        <v>7</v>
      </c>
      <c r="B15" s="54"/>
      <c r="C15" s="54"/>
      <c r="D15" s="55"/>
      <c r="E15" s="122">
        <f t="shared" si="0"/>
        <v>1100</v>
      </c>
      <c r="F15" s="123">
        <f t="shared" si="1"/>
        <v>50</v>
      </c>
      <c r="G15" s="124">
        <f t="shared" si="2"/>
        <v>22</v>
      </c>
      <c r="H15" s="44"/>
      <c r="I15" s="131" t="str">
        <f t="shared" si="3"/>
        <v/>
      </c>
      <c r="J15" s="132" t="str">
        <f t="shared" si="4"/>
        <v/>
      </c>
      <c r="K15" s="133" t="str">
        <f t="shared" si="5"/>
        <v/>
      </c>
      <c r="L15" s="3"/>
    </row>
    <row r="16" spans="1:13" ht="14.4" thickBot="1">
      <c r="A16" s="19">
        <v>8</v>
      </c>
      <c r="B16" s="54"/>
      <c r="C16" s="54"/>
      <c r="D16" s="55"/>
      <c r="E16" s="122">
        <f t="shared" si="0"/>
        <v>1100</v>
      </c>
      <c r="F16" s="123">
        <f t="shared" si="1"/>
        <v>50</v>
      </c>
      <c r="G16" s="124">
        <f t="shared" si="2"/>
        <v>22</v>
      </c>
      <c r="H16" s="44"/>
      <c r="I16" s="131" t="str">
        <f t="shared" si="3"/>
        <v/>
      </c>
      <c r="J16" s="132" t="str">
        <f t="shared" si="4"/>
        <v/>
      </c>
      <c r="K16" s="133" t="str">
        <f t="shared" si="5"/>
        <v/>
      </c>
      <c r="L16" s="3"/>
    </row>
    <row r="17" spans="1:13" ht="14.4" thickBot="1">
      <c r="A17" s="19">
        <v>9</v>
      </c>
      <c r="B17" s="54"/>
      <c r="C17" s="54"/>
      <c r="D17" s="55"/>
      <c r="E17" s="122">
        <f t="shared" si="0"/>
        <v>1100</v>
      </c>
      <c r="F17" s="123">
        <f t="shared" si="1"/>
        <v>50</v>
      </c>
      <c r="G17" s="124">
        <f t="shared" si="2"/>
        <v>22</v>
      </c>
      <c r="H17" s="44"/>
      <c r="I17" s="131" t="str">
        <f t="shared" si="3"/>
        <v/>
      </c>
      <c r="J17" s="132" t="str">
        <f t="shared" si="4"/>
        <v/>
      </c>
      <c r="K17" s="133" t="str">
        <f t="shared" si="5"/>
        <v/>
      </c>
      <c r="L17" s="3"/>
    </row>
    <row r="18" spans="1:13" ht="14.4" thickBot="1">
      <c r="A18" s="19">
        <v>10</v>
      </c>
      <c r="B18" s="54"/>
      <c r="C18" s="54"/>
      <c r="D18" s="55"/>
      <c r="E18" s="122">
        <f t="shared" si="0"/>
        <v>1100</v>
      </c>
      <c r="F18" s="123">
        <f t="shared" si="1"/>
        <v>50</v>
      </c>
      <c r="G18" s="124">
        <f t="shared" si="2"/>
        <v>22</v>
      </c>
      <c r="H18" s="44"/>
      <c r="I18" s="131" t="str">
        <f t="shared" si="3"/>
        <v/>
      </c>
      <c r="J18" s="132" t="str">
        <f t="shared" si="4"/>
        <v/>
      </c>
      <c r="K18" s="133" t="str">
        <f t="shared" si="5"/>
        <v/>
      </c>
      <c r="L18" s="3"/>
    </row>
    <row r="19" spans="1:13" ht="14.4" thickBot="1">
      <c r="A19" s="19">
        <v>11</v>
      </c>
      <c r="B19" s="54"/>
      <c r="C19" s="54"/>
      <c r="D19" s="55"/>
      <c r="E19" s="122">
        <f t="shared" si="0"/>
        <v>1100</v>
      </c>
      <c r="F19" s="123">
        <f t="shared" si="1"/>
        <v>50</v>
      </c>
      <c r="G19" s="124">
        <f t="shared" si="2"/>
        <v>22</v>
      </c>
      <c r="H19" s="44"/>
      <c r="I19" s="131" t="str">
        <f t="shared" si="3"/>
        <v/>
      </c>
      <c r="J19" s="132" t="str">
        <f t="shared" si="4"/>
        <v/>
      </c>
      <c r="K19" s="133" t="str">
        <f t="shared" si="5"/>
        <v/>
      </c>
      <c r="L19" s="3"/>
    </row>
    <row r="20" spans="1:13" ht="14.4" thickBot="1">
      <c r="A20" s="19">
        <v>12</v>
      </c>
      <c r="B20" s="112"/>
      <c r="C20" s="113"/>
      <c r="D20" s="114"/>
      <c r="E20" s="14">
        <f>$E$9</f>
        <v>1100</v>
      </c>
      <c r="F20" s="2">
        <f>$F$9</f>
        <v>50</v>
      </c>
      <c r="G20" s="125">
        <f>$G$9</f>
        <v>22</v>
      </c>
      <c r="H20" s="44"/>
      <c r="I20" s="131" t="str">
        <f t="shared" si="3"/>
        <v/>
      </c>
      <c r="J20" s="132" t="str">
        <f t="shared" si="4"/>
        <v/>
      </c>
      <c r="K20" s="133" t="str">
        <f t="shared" si="5"/>
        <v/>
      </c>
      <c r="L20" s="3"/>
    </row>
    <row r="21" spans="1:13" ht="14.4" thickBot="1">
      <c r="A21" s="19">
        <v>13</v>
      </c>
      <c r="B21" s="54"/>
      <c r="C21" s="54"/>
      <c r="D21" s="55"/>
      <c r="E21" s="14">
        <f t="shared" ref="E21:E26" si="6">$E$9</f>
        <v>1100</v>
      </c>
      <c r="F21" s="2">
        <f t="shared" ref="F21:F26" si="7">$F$9</f>
        <v>50</v>
      </c>
      <c r="G21" s="125">
        <f t="shared" ref="G21:G26" si="8">$G$9</f>
        <v>22</v>
      </c>
      <c r="H21" s="44"/>
      <c r="I21" s="131" t="str">
        <f t="shared" si="3"/>
        <v/>
      </c>
      <c r="J21" s="132" t="str">
        <f t="shared" si="4"/>
        <v/>
      </c>
      <c r="K21" s="133" t="str">
        <f t="shared" ref="K21:K26" si="9">IF(H21&gt;G21,H21-G21,"")</f>
        <v/>
      </c>
      <c r="L21" s="3"/>
    </row>
    <row r="22" spans="1:13" ht="14.4" thickBot="1">
      <c r="A22" s="19">
        <v>14</v>
      </c>
      <c r="B22" s="54"/>
      <c r="C22" s="54"/>
      <c r="D22" s="55"/>
      <c r="E22" s="14">
        <f t="shared" si="6"/>
        <v>1100</v>
      </c>
      <c r="F22" s="2">
        <f t="shared" si="7"/>
        <v>50</v>
      </c>
      <c r="G22" s="125">
        <f t="shared" si="8"/>
        <v>22</v>
      </c>
      <c r="H22" s="44"/>
      <c r="I22" s="131" t="str">
        <f t="shared" si="3"/>
        <v/>
      </c>
      <c r="J22" s="132" t="str">
        <f t="shared" si="4"/>
        <v/>
      </c>
      <c r="K22" s="133" t="str">
        <f t="shared" si="9"/>
        <v/>
      </c>
      <c r="L22" s="3"/>
    </row>
    <row r="23" spans="1:13" ht="14.4" thickBot="1">
      <c r="A23" s="19">
        <v>15</v>
      </c>
      <c r="B23" s="54"/>
      <c r="C23" s="54"/>
      <c r="D23" s="55"/>
      <c r="E23" s="14">
        <f t="shared" si="6"/>
        <v>1100</v>
      </c>
      <c r="F23" s="2">
        <f t="shared" si="7"/>
        <v>50</v>
      </c>
      <c r="G23" s="125">
        <f t="shared" si="8"/>
        <v>22</v>
      </c>
      <c r="H23" s="44"/>
      <c r="I23" s="131" t="str">
        <f t="shared" si="3"/>
        <v/>
      </c>
      <c r="J23" s="132" t="str">
        <f t="shared" si="4"/>
        <v/>
      </c>
      <c r="K23" s="133" t="str">
        <f t="shared" si="9"/>
        <v/>
      </c>
      <c r="L23" s="3"/>
    </row>
    <row r="24" spans="1:13" ht="14.4" thickBot="1">
      <c r="A24" s="19">
        <v>16</v>
      </c>
      <c r="B24" s="54"/>
      <c r="C24" s="54"/>
      <c r="D24" s="55"/>
      <c r="E24" s="14">
        <f t="shared" si="6"/>
        <v>1100</v>
      </c>
      <c r="F24" s="2">
        <f t="shared" si="7"/>
        <v>50</v>
      </c>
      <c r="G24" s="125">
        <f t="shared" si="8"/>
        <v>22</v>
      </c>
      <c r="H24" s="44"/>
      <c r="I24" s="131" t="str">
        <f t="shared" si="3"/>
        <v/>
      </c>
      <c r="J24" s="132" t="str">
        <f t="shared" si="4"/>
        <v/>
      </c>
      <c r="K24" s="133" t="str">
        <f t="shared" si="9"/>
        <v/>
      </c>
      <c r="L24" s="3"/>
    </row>
    <row r="25" spans="1:13" ht="13.8">
      <c r="A25" s="19">
        <v>17</v>
      </c>
      <c r="B25" s="54"/>
      <c r="C25" s="54"/>
      <c r="D25" s="55"/>
      <c r="E25" s="14">
        <f t="shared" si="6"/>
        <v>1100</v>
      </c>
      <c r="F25" s="2">
        <f t="shared" si="7"/>
        <v>50</v>
      </c>
      <c r="G25" s="125">
        <f t="shared" si="8"/>
        <v>22</v>
      </c>
      <c r="H25" s="44"/>
      <c r="I25" s="131" t="str">
        <f t="shared" si="3"/>
        <v/>
      </c>
      <c r="J25" s="132" t="str">
        <f t="shared" si="4"/>
        <v/>
      </c>
      <c r="K25" s="133" t="str">
        <f t="shared" si="9"/>
        <v/>
      </c>
      <c r="L25" s="3"/>
    </row>
    <row r="26" spans="1:13" ht="13.8">
      <c r="A26" s="19">
        <v>18</v>
      </c>
      <c r="B26" s="54"/>
      <c r="C26" s="54"/>
      <c r="D26" s="55"/>
      <c r="E26" s="14">
        <f t="shared" si="6"/>
        <v>1100</v>
      </c>
      <c r="F26" s="2">
        <f t="shared" si="7"/>
        <v>50</v>
      </c>
      <c r="G26" s="125">
        <f t="shared" si="8"/>
        <v>22</v>
      </c>
      <c r="H26" s="45"/>
      <c r="I26" s="131" t="str">
        <f t="shared" si="3"/>
        <v/>
      </c>
      <c r="J26" s="132" t="str">
        <f t="shared" si="4"/>
        <v/>
      </c>
      <c r="K26" s="133" t="str">
        <f t="shared" si="9"/>
        <v/>
      </c>
      <c r="L26" s="3"/>
      <c r="M26" s="42"/>
    </row>
    <row r="27" spans="1:13" ht="14.4" thickBot="1">
      <c r="A27" s="27">
        <v>19</v>
      </c>
      <c r="B27" s="109"/>
      <c r="C27" s="110"/>
      <c r="D27" s="111"/>
      <c r="E27" s="126">
        <f>$E$9</f>
        <v>1100</v>
      </c>
      <c r="F27" s="10">
        <f>$F$9</f>
        <v>50</v>
      </c>
      <c r="G27" s="127">
        <f>$G$9</f>
        <v>22</v>
      </c>
      <c r="H27" s="46"/>
      <c r="I27" s="134" t="str">
        <f>IF(H27&gt;=22,"",IF(H27&lt;5,"",IF(G27-H27&gt;=7,7,G27-H27)))</f>
        <v/>
      </c>
      <c r="J27" s="135" t="str">
        <f>IF(H27="","",IF(H27&gt;=22,"",IF(H27&lt;5,22,22-(H27+I27))))</f>
        <v/>
      </c>
      <c r="K27" s="136" t="str">
        <f>IF(H27&gt;G27,H27-G27,"")</f>
        <v/>
      </c>
      <c r="L27" s="3"/>
    </row>
    <row r="28" spans="1:13" ht="16.5" customHeight="1">
      <c r="A28" s="20"/>
      <c r="B28" s="4"/>
      <c r="C28" s="4"/>
      <c r="D28" s="4"/>
      <c r="E28" s="4"/>
      <c r="F28" s="4"/>
      <c r="G28" s="4"/>
      <c r="H28" s="4"/>
      <c r="I28" s="4"/>
      <c r="J28" s="4"/>
      <c r="K28" s="4"/>
      <c r="L28" s="3"/>
    </row>
    <row r="29" spans="1:13" ht="18.75" customHeight="1">
      <c r="A29" s="20"/>
      <c r="B29" s="4"/>
      <c r="C29" s="4"/>
      <c r="D29" s="4"/>
      <c r="E29" s="4"/>
      <c r="F29" s="4"/>
      <c r="G29" s="4"/>
      <c r="H29" s="4"/>
      <c r="I29" s="4"/>
      <c r="J29" s="4"/>
      <c r="K29" s="4"/>
      <c r="L29" s="3"/>
    </row>
    <row r="30" spans="1:13" ht="12.75" customHeight="1">
      <c r="A30" s="20"/>
      <c r="B30" s="4"/>
      <c r="C30" s="4"/>
      <c r="D30" s="4"/>
      <c r="E30" s="4"/>
      <c r="F30" s="4"/>
      <c r="G30" s="4"/>
      <c r="H30" s="4"/>
      <c r="I30" s="4"/>
      <c r="J30" s="4"/>
      <c r="K30" s="4"/>
      <c r="L30" s="3"/>
    </row>
    <row r="31" spans="1:13" ht="13.5" customHeight="1" thickBot="1">
      <c r="A31" s="20"/>
      <c r="B31" s="4"/>
      <c r="C31" s="4"/>
      <c r="D31" s="4"/>
      <c r="E31" s="4"/>
      <c r="F31" s="4"/>
      <c r="G31" s="4"/>
      <c r="H31" s="4"/>
      <c r="I31" s="4"/>
      <c r="J31" s="4"/>
      <c r="K31" s="4"/>
      <c r="L31" s="3"/>
    </row>
    <row r="32" spans="1:13" ht="16.5" customHeight="1" thickBot="1">
      <c r="A32" s="97" t="s">
        <v>28</v>
      </c>
      <c r="B32" s="98"/>
      <c r="C32" s="98"/>
      <c r="D32" s="98"/>
      <c r="E32" s="98"/>
      <c r="F32" s="98"/>
      <c r="G32" s="98"/>
      <c r="H32" s="98"/>
      <c r="I32" s="98"/>
      <c r="J32" s="98"/>
      <c r="K32" s="99"/>
      <c r="L32" s="3"/>
    </row>
    <row r="33" spans="1:12" ht="13.8">
      <c r="A33" s="66" t="s">
        <v>0</v>
      </c>
      <c r="B33" s="67"/>
      <c r="C33" s="67"/>
      <c r="D33" s="68"/>
      <c r="E33" s="82" t="s">
        <v>12</v>
      </c>
      <c r="F33" s="83"/>
      <c r="G33" s="83"/>
      <c r="H33" s="84"/>
      <c r="I33" s="82" t="s">
        <v>23</v>
      </c>
      <c r="J33" s="83"/>
      <c r="K33" s="84"/>
      <c r="L33" s="3"/>
    </row>
    <row r="34" spans="1:12" ht="13.8">
      <c r="A34" s="69"/>
      <c r="B34" s="70"/>
      <c r="C34" s="70"/>
      <c r="D34" s="71"/>
      <c r="E34" s="74" t="s">
        <v>1</v>
      </c>
      <c r="F34" s="75"/>
      <c r="G34" s="75"/>
      <c r="H34" s="25" t="s">
        <v>2</v>
      </c>
      <c r="I34" s="78" t="s">
        <v>22</v>
      </c>
      <c r="J34" s="79"/>
      <c r="K34" s="25" t="s">
        <v>3</v>
      </c>
      <c r="L34" s="3"/>
    </row>
    <row r="35" spans="1:12" ht="12.75" customHeight="1">
      <c r="A35" s="63" t="s">
        <v>4</v>
      </c>
      <c r="B35" s="64"/>
      <c r="C35" s="64"/>
      <c r="D35" s="65"/>
      <c r="E35" s="21" t="s">
        <v>5</v>
      </c>
      <c r="F35" s="22" t="s">
        <v>6</v>
      </c>
      <c r="G35" s="11" t="s">
        <v>7</v>
      </c>
      <c r="H35" s="1" t="s">
        <v>8</v>
      </c>
      <c r="I35" s="21" t="s">
        <v>21</v>
      </c>
      <c r="J35" s="11" t="s">
        <v>9</v>
      </c>
      <c r="K35" s="1" t="s">
        <v>10</v>
      </c>
      <c r="L35" s="3"/>
    </row>
    <row r="36" spans="1:12" ht="24.75" customHeight="1">
      <c r="A36" s="58" t="s">
        <v>14</v>
      </c>
      <c r="B36" s="91" t="s">
        <v>29</v>
      </c>
      <c r="C36" s="91"/>
      <c r="D36" s="92"/>
      <c r="E36" s="107" t="s">
        <v>15</v>
      </c>
      <c r="F36" s="85" t="s">
        <v>11</v>
      </c>
      <c r="G36" s="87" t="s">
        <v>17</v>
      </c>
      <c r="H36" s="72" t="s">
        <v>18</v>
      </c>
      <c r="I36" s="89" t="s">
        <v>32</v>
      </c>
      <c r="J36" s="80" t="s">
        <v>30</v>
      </c>
      <c r="K36" s="72" t="s">
        <v>20</v>
      </c>
      <c r="L36" s="3"/>
    </row>
    <row r="37" spans="1:12" ht="17.25" customHeight="1" thickBot="1">
      <c r="A37" s="59"/>
      <c r="B37" s="93"/>
      <c r="C37" s="93"/>
      <c r="D37" s="94"/>
      <c r="E37" s="108"/>
      <c r="F37" s="86"/>
      <c r="G37" s="88"/>
      <c r="H37" s="73"/>
      <c r="I37" s="90"/>
      <c r="J37" s="81"/>
      <c r="K37" s="73"/>
      <c r="L37" s="3"/>
    </row>
    <row r="38" spans="1:12" ht="14.4" thickBot="1">
      <c r="A38" s="26">
        <v>1</v>
      </c>
      <c r="B38" s="95"/>
      <c r="C38" s="95"/>
      <c r="D38" s="96"/>
      <c r="E38" s="119">
        <v>1200</v>
      </c>
      <c r="F38" s="120">
        <v>50</v>
      </c>
      <c r="G38" s="121">
        <v>24</v>
      </c>
      <c r="H38" s="47"/>
      <c r="I38" s="128" t="str">
        <f>IF(H38&gt;=24,"",IF(H38&lt;6,"",IF(G38-H38&gt;=8,8,G38-H38)))</f>
        <v/>
      </c>
      <c r="J38" s="129" t="str">
        <f>IF(H38="","",IF(H38&gt;=24,"",IF(H38&lt;6,24,24-(H38+I38))))</f>
        <v/>
      </c>
      <c r="K38" s="137" t="str">
        <f t="shared" ref="K38:K62" si="10">IF(H38&gt;G38,H38-G38,"")</f>
        <v/>
      </c>
      <c r="L38" s="3"/>
    </row>
    <row r="39" spans="1:12" ht="14.4" thickBot="1">
      <c r="A39" s="19">
        <v>2</v>
      </c>
      <c r="B39" s="54"/>
      <c r="C39" s="54"/>
      <c r="D39" s="55"/>
      <c r="E39" s="14">
        <f>$E$38</f>
        <v>1200</v>
      </c>
      <c r="F39" s="2">
        <f>$F$38</f>
        <v>50</v>
      </c>
      <c r="G39" s="12">
        <f t="shared" ref="G39:G50" si="11">$G$38</f>
        <v>24</v>
      </c>
      <c r="H39" s="47"/>
      <c r="I39" s="131" t="str">
        <f>IF(H39&gt;=24,"",IF(H39&lt;6,"",IF(G39-H39&gt;=8,8,G39-H39)))</f>
        <v/>
      </c>
      <c r="J39" s="132" t="str">
        <f>IF(H39="","",IF(H39&gt;=24,"",IF(H39&lt;6,24,24-(H39+I39))))</f>
        <v/>
      </c>
      <c r="K39" s="138" t="str">
        <f t="shared" si="10"/>
        <v/>
      </c>
      <c r="L39" s="3"/>
    </row>
    <row r="40" spans="1:12" ht="12.75" customHeight="1" thickBot="1">
      <c r="A40" s="19">
        <v>3</v>
      </c>
      <c r="B40" s="54"/>
      <c r="C40" s="54"/>
      <c r="D40" s="55"/>
      <c r="E40" s="14">
        <f t="shared" ref="E40:E50" si="12">$E$38</f>
        <v>1200</v>
      </c>
      <c r="F40" s="2">
        <f t="shared" ref="F40:F50" si="13">$F$38</f>
        <v>50</v>
      </c>
      <c r="G40" s="12">
        <f t="shared" si="11"/>
        <v>24</v>
      </c>
      <c r="H40" s="47"/>
      <c r="I40" s="131" t="str">
        <f t="shared" ref="I40:I60" si="14">IF(H40&gt;=24,"",IF(H40&lt;6,"",IF(G40-H40&gt;=8,8,G40-H40)))</f>
        <v/>
      </c>
      <c r="J40" s="132" t="str">
        <f t="shared" ref="J40:J60" si="15">IF(H40="","",IF(H40&gt;=24,"",IF(H40&lt;6,24,24-(H40+I40))))</f>
        <v/>
      </c>
      <c r="K40" s="138" t="str">
        <f t="shared" si="10"/>
        <v/>
      </c>
      <c r="L40" s="3"/>
    </row>
    <row r="41" spans="1:12" ht="12.75" customHeight="1" thickBot="1">
      <c r="A41" s="19">
        <v>4</v>
      </c>
      <c r="B41" s="54"/>
      <c r="C41" s="54"/>
      <c r="D41" s="55"/>
      <c r="E41" s="14">
        <f t="shared" si="12"/>
        <v>1200</v>
      </c>
      <c r="F41" s="2">
        <f t="shared" si="13"/>
        <v>50</v>
      </c>
      <c r="G41" s="12">
        <f t="shared" si="11"/>
        <v>24</v>
      </c>
      <c r="H41" s="47"/>
      <c r="I41" s="131" t="str">
        <f t="shared" si="14"/>
        <v/>
      </c>
      <c r="J41" s="132" t="str">
        <f t="shared" si="15"/>
        <v/>
      </c>
      <c r="K41" s="133" t="str">
        <f t="shared" si="10"/>
        <v/>
      </c>
      <c r="L41" s="3"/>
    </row>
    <row r="42" spans="1:12" ht="12.75" customHeight="1">
      <c r="A42" s="19">
        <v>5</v>
      </c>
      <c r="B42" s="54"/>
      <c r="C42" s="54"/>
      <c r="D42" s="55"/>
      <c r="E42" s="14">
        <f t="shared" si="12"/>
        <v>1200</v>
      </c>
      <c r="F42" s="2">
        <f t="shared" si="13"/>
        <v>50</v>
      </c>
      <c r="G42" s="12">
        <f t="shared" si="11"/>
        <v>24</v>
      </c>
      <c r="H42" s="47"/>
      <c r="I42" s="131" t="str">
        <f t="shared" si="14"/>
        <v/>
      </c>
      <c r="J42" s="132" t="str">
        <f t="shared" si="15"/>
        <v/>
      </c>
      <c r="K42" s="133" t="str">
        <f t="shared" si="10"/>
        <v/>
      </c>
      <c r="L42" s="3"/>
    </row>
    <row r="43" spans="1:12" ht="12.75" customHeight="1">
      <c r="A43" s="19">
        <v>6</v>
      </c>
      <c r="B43" s="54"/>
      <c r="C43" s="54"/>
      <c r="D43" s="55"/>
      <c r="E43" s="14">
        <f t="shared" si="12"/>
        <v>1200</v>
      </c>
      <c r="F43" s="2">
        <f t="shared" si="13"/>
        <v>50</v>
      </c>
      <c r="G43" s="12">
        <f t="shared" si="11"/>
        <v>24</v>
      </c>
      <c r="H43" s="48"/>
      <c r="I43" s="131" t="str">
        <f t="shared" si="14"/>
        <v/>
      </c>
      <c r="J43" s="132" t="str">
        <f t="shared" si="15"/>
        <v/>
      </c>
      <c r="K43" s="133" t="str">
        <f t="shared" si="10"/>
        <v/>
      </c>
      <c r="L43" s="3"/>
    </row>
    <row r="44" spans="1:12" ht="12.75" customHeight="1">
      <c r="A44" s="19">
        <v>7</v>
      </c>
      <c r="B44" s="54"/>
      <c r="C44" s="54"/>
      <c r="D44" s="55"/>
      <c r="E44" s="14">
        <f t="shared" si="12"/>
        <v>1200</v>
      </c>
      <c r="F44" s="2">
        <f t="shared" si="13"/>
        <v>50</v>
      </c>
      <c r="G44" s="12">
        <f t="shared" si="11"/>
        <v>24</v>
      </c>
      <c r="H44" s="48"/>
      <c r="I44" s="131" t="str">
        <f t="shared" si="14"/>
        <v/>
      </c>
      <c r="J44" s="132" t="str">
        <f t="shared" si="15"/>
        <v/>
      </c>
      <c r="K44" s="133" t="str">
        <f t="shared" si="10"/>
        <v/>
      </c>
      <c r="L44" s="3"/>
    </row>
    <row r="45" spans="1:12" ht="12.75" customHeight="1">
      <c r="A45" s="19">
        <v>8</v>
      </c>
      <c r="B45" s="54"/>
      <c r="C45" s="54"/>
      <c r="D45" s="55"/>
      <c r="E45" s="14">
        <f t="shared" si="12"/>
        <v>1200</v>
      </c>
      <c r="F45" s="2">
        <f t="shared" si="13"/>
        <v>50</v>
      </c>
      <c r="G45" s="12">
        <f t="shared" si="11"/>
        <v>24</v>
      </c>
      <c r="H45" s="48"/>
      <c r="I45" s="131" t="str">
        <f t="shared" si="14"/>
        <v/>
      </c>
      <c r="J45" s="132" t="str">
        <f t="shared" si="15"/>
        <v/>
      </c>
      <c r="K45" s="133" t="str">
        <f t="shared" si="10"/>
        <v/>
      </c>
      <c r="L45" s="3"/>
    </row>
    <row r="46" spans="1:12" ht="12.75" customHeight="1">
      <c r="A46" s="19">
        <v>9</v>
      </c>
      <c r="B46" s="54"/>
      <c r="C46" s="54"/>
      <c r="D46" s="55"/>
      <c r="E46" s="14">
        <f t="shared" si="12"/>
        <v>1200</v>
      </c>
      <c r="F46" s="2">
        <f t="shared" si="13"/>
        <v>50</v>
      </c>
      <c r="G46" s="12">
        <f t="shared" si="11"/>
        <v>24</v>
      </c>
      <c r="H46" s="48"/>
      <c r="I46" s="131" t="str">
        <f t="shared" si="14"/>
        <v/>
      </c>
      <c r="J46" s="132" t="str">
        <f t="shared" si="15"/>
        <v/>
      </c>
      <c r="K46" s="133" t="str">
        <f t="shared" si="10"/>
        <v/>
      </c>
      <c r="L46" s="3"/>
    </row>
    <row r="47" spans="1:12" ht="12.75" customHeight="1">
      <c r="A47" s="19">
        <v>10</v>
      </c>
      <c r="B47" s="54"/>
      <c r="C47" s="54"/>
      <c r="D47" s="55"/>
      <c r="E47" s="14">
        <f t="shared" si="12"/>
        <v>1200</v>
      </c>
      <c r="F47" s="2">
        <f t="shared" si="13"/>
        <v>50</v>
      </c>
      <c r="G47" s="12">
        <f t="shared" si="11"/>
        <v>24</v>
      </c>
      <c r="H47" s="48"/>
      <c r="I47" s="131" t="str">
        <f t="shared" si="14"/>
        <v/>
      </c>
      <c r="J47" s="132" t="str">
        <f t="shared" si="15"/>
        <v/>
      </c>
      <c r="K47" s="133" t="str">
        <f t="shared" si="10"/>
        <v/>
      </c>
      <c r="L47" s="3"/>
    </row>
    <row r="48" spans="1:12" ht="12.75" customHeight="1">
      <c r="A48" s="19">
        <v>11</v>
      </c>
      <c r="B48" s="54"/>
      <c r="C48" s="54"/>
      <c r="D48" s="55"/>
      <c r="E48" s="14">
        <f t="shared" si="12"/>
        <v>1200</v>
      </c>
      <c r="F48" s="2">
        <f t="shared" si="13"/>
        <v>50</v>
      </c>
      <c r="G48" s="12">
        <f t="shared" si="11"/>
        <v>24</v>
      </c>
      <c r="H48" s="48"/>
      <c r="I48" s="131" t="str">
        <f t="shared" si="14"/>
        <v/>
      </c>
      <c r="J48" s="132" t="str">
        <f t="shared" si="15"/>
        <v/>
      </c>
      <c r="K48" s="133" t="str">
        <f t="shared" si="10"/>
        <v/>
      </c>
      <c r="L48" s="3"/>
    </row>
    <row r="49" spans="1:12" ht="14.25" customHeight="1">
      <c r="A49" s="19">
        <v>12</v>
      </c>
      <c r="B49" s="54"/>
      <c r="C49" s="54"/>
      <c r="D49" s="55"/>
      <c r="E49" s="14">
        <f t="shared" si="12"/>
        <v>1200</v>
      </c>
      <c r="F49" s="2">
        <f t="shared" si="13"/>
        <v>50</v>
      </c>
      <c r="G49" s="12">
        <f t="shared" si="11"/>
        <v>24</v>
      </c>
      <c r="H49" s="48"/>
      <c r="I49" s="131" t="str">
        <f t="shared" si="14"/>
        <v/>
      </c>
      <c r="J49" s="132" t="str">
        <f t="shared" si="15"/>
        <v/>
      </c>
      <c r="K49" s="133" t="str">
        <f t="shared" si="10"/>
        <v/>
      </c>
      <c r="L49" s="3"/>
    </row>
    <row r="50" spans="1:12" ht="13.8">
      <c r="A50" s="19">
        <v>13</v>
      </c>
      <c r="B50" s="112"/>
      <c r="C50" s="113"/>
      <c r="D50" s="114"/>
      <c r="E50" s="14">
        <f t="shared" si="12"/>
        <v>1200</v>
      </c>
      <c r="F50" s="2">
        <f t="shared" si="13"/>
        <v>50</v>
      </c>
      <c r="G50" s="12">
        <f t="shared" si="11"/>
        <v>24</v>
      </c>
      <c r="H50" s="48"/>
      <c r="I50" s="131" t="str">
        <f t="shared" si="14"/>
        <v/>
      </c>
      <c r="J50" s="132" t="str">
        <f t="shared" si="15"/>
        <v/>
      </c>
      <c r="K50" s="133" t="str">
        <f t="shared" si="10"/>
        <v/>
      </c>
      <c r="L50" s="3"/>
    </row>
    <row r="51" spans="1:12" ht="13.8">
      <c r="A51" s="19">
        <v>14</v>
      </c>
      <c r="B51" s="112"/>
      <c r="C51" s="113"/>
      <c r="D51" s="114"/>
      <c r="E51" s="14">
        <f t="shared" ref="E51:E62" si="16">$E$38</f>
        <v>1200</v>
      </c>
      <c r="F51" s="2">
        <f t="shared" ref="F51:F62" si="17">$F$38</f>
        <v>50</v>
      </c>
      <c r="G51" s="12">
        <f t="shared" ref="G51:G62" si="18">$G$38</f>
        <v>24</v>
      </c>
      <c r="H51" s="48"/>
      <c r="I51" s="131" t="str">
        <f t="shared" si="14"/>
        <v/>
      </c>
      <c r="J51" s="132" t="str">
        <f t="shared" si="15"/>
        <v/>
      </c>
      <c r="K51" s="133" t="str">
        <f t="shared" si="10"/>
        <v/>
      </c>
      <c r="L51" s="3"/>
    </row>
    <row r="52" spans="1:12" ht="13.8">
      <c r="A52" s="19">
        <v>15</v>
      </c>
      <c r="B52" s="54"/>
      <c r="C52" s="54"/>
      <c r="D52" s="55"/>
      <c r="E52" s="14">
        <f t="shared" si="16"/>
        <v>1200</v>
      </c>
      <c r="F52" s="2">
        <f t="shared" si="17"/>
        <v>50</v>
      </c>
      <c r="G52" s="12">
        <f t="shared" si="18"/>
        <v>24</v>
      </c>
      <c r="H52" s="48"/>
      <c r="I52" s="131" t="str">
        <f t="shared" si="14"/>
        <v/>
      </c>
      <c r="J52" s="132" t="str">
        <f t="shared" si="15"/>
        <v/>
      </c>
      <c r="K52" s="133" t="str">
        <f t="shared" si="10"/>
        <v/>
      </c>
      <c r="L52" s="3"/>
    </row>
    <row r="53" spans="1:12" ht="13.8">
      <c r="A53" s="19">
        <v>16</v>
      </c>
      <c r="B53" s="112"/>
      <c r="C53" s="113"/>
      <c r="D53" s="114"/>
      <c r="E53" s="14">
        <f t="shared" si="16"/>
        <v>1200</v>
      </c>
      <c r="F53" s="2">
        <f t="shared" si="17"/>
        <v>50</v>
      </c>
      <c r="G53" s="12">
        <f t="shared" si="18"/>
        <v>24</v>
      </c>
      <c r="H53" s="48"/>
      <c r="I53" s="131" t="str">
        <f t="shared" si="14"/>
        <v/>
      </c>
      <c r="J53" s="132" t="str">
        <f t="shared" si="15"/>
        <v/>
      </c>
      <c r="K53" s="138" t="str">
        <f t="shared" si="10"/>
        <v/>
      </c>
      <c r="L53" s="3"/>
    </row>
    <row r="54" spans="1:12" ht="13.8">
      <c r="A54" s="19">
        <v>17</v>
      </c>
      <c r="B54" s="53"/>
      <c r="C54" s="54"/>
      <c r="D54" s="55"/>
      <c r="E54" s="14">
        <f t="shared" si="16"/>
        <v>1200</v>
      </c>
      <c r="F54" s="2">
        <f t="shared" si="17"/>
        <v>50</v>
      </c>
      <c r="G54" s="12">
        <f t="shared" si="18"/>
        <v>24</v>
      </c>
      <c r="H54" s="48"/>
      <c r="I54" s="131" t="str">
        <f t="shared" si="14"/>
        <v/>
      </c>
      <c r="J54" s="132" t="str">
        <f t="shared" si="15"/>
        <v/>
      </c>
      <c r="K54" s="138" t="str">
        <f t="shared" si="10"/>
        <v/>
      </c>
      <c r="L54" s="3"/>
    </row>
    <row r="55" spans="1:12" ht="13.8">
      <c r="A55" s="19">
        <v>18</v>
      </c>
      <c r="B55" s="53"/>
      <c r="C55" s="54"/>
      <c r="D55" s="55"/>
      <c r="E55" s="14">
        <f t="shared" si="16"/>
        <v>1200</v>
      </c>
      <c r="F55" s="2">
        <f t="shared" si="17"/>
        <v>50</v>
      </c>
      <c r="G55" s="12">
        <f t="shared" si="18"/>
        <v>24</v>
      </c>
      <c r="H55" s="48"/>
      <c r="I55" s="131" t="str">
        <f t="shared" si="14"/>
        <v/>
      </c>
      <c r="J55" s="132" t="str">
        <f t="shared" si="15"/>
        <v/>
      </c>
      <c r="K55" s="138" t="str">
        <f t="shared" si="10"/>
        <v/>
      </c>
      <c r="L55" s="3"/>
    </row>
    <row r="56" spans="1:12" ht="13.8">
      <c r="A56" s="19">
        <v>19</v>
      </c>
      <c r="B56" s="53"/>
      <c r="C56" s="54"/>
      <c r="D56" s="55"/>
      <c r="E56" s="14">
        <f t="shared" si="16"/>
        <v>1200</v>
      </c>
      <c r="F56" s="2">
        <f t="shared" si="17"/>
        <v>50</v>
      </c>
      <c r="G56" s="12">
        <f t="shared" si="18"/>
        <v>24</v>
      </c>
      <c r="H56" s="48"/>
      <c r="I56" s="131" t="str">
        <f t="shared" si="14"/>
        <v/>
      </c>
      <c r="J56" s="132" t="str">
        <f t="shared" si="15"/>
        <v/>
      </c>
      <c r="K56" s="138" t="str">
        <f t="shared" si="10"/>
        <v/>
      </c>
      <c r="L56" s="3"/>
    </row>
    <row r="57" spans="1:12" ht="13.8">
      <c r="A57" s="19">
        <v>20</v>
      </c>
      <c r="B57" s="112"/>
      <c r="C57" s="113"/>
      <c r="D57" s="114"/>
      <c r="E57" s="14">
        <f t="shared" si="16"/>
        <v>1200</v>
      </c>
      <c r="F57" s="2">
        <f t="shared" si="17"/>
        <v>50</v>
      </c>
      <c r="G57" s="12">
        <f t="shared" si="18"/>
        <v>24</v>
      </c>
      <c r="H57" s="48"/>
      <c r="I57" s="131" t="str">
        <f t="shared" si="14"/>
        <v/>
      </c>
      <c r="J57" s="132" t="str">
        <f t="shared" si="15"/>
        <v/>
      </c>
      <c r="K57" s="138" t="str">
        <f t="shared" si="10"/>
        <v/>
      </c>
      <c r="L57" s="3"/>
    </row>
    <row r="58" spans="1:12" ht="13.8">
      <c r="A58" s="19">
        <v>21</v>
      </c>
      <c r="B58" s="54"/>
      <c r="C58" s="54"/>
      <c r="D58" s="55"/>
      <c r="E58" s="14">
        <f t="shared" si="16"/>
        <v>1200</v>
      </c>
      <c r="F58" s="2">
        <f t="shared" si="17"/>
        <v>50</v>
      </c>
      <c r="G58" s="12">
        <f t="shared" si="18"/>
        <v>24</v>
      </c>
      <c r="H58" s="48"/>
      <c r="I58" s="131" t="str">
        <f t="shared" si="14"/>
        <v/>
      </c>
      <c r="J58" s="132" t="str">
        <f t="shared" si="15"/>
        <v/>
      </c>
      <c r="K58" s="138" t="str">
        <f t="shared" si="10"/>
        <v/>
      </c>
      <c r="L58" s="3"/>
    </row>
    <row r="59" spans="1:12" ht="13.8">
      <c r="A59" s="19">
        <v>22</v>
      </c>
      <c r="B59" s="112"/>
      <c r="C59" s="113"/>
      <c r="D59" s="114"/>
      <c r="E59" s="14">
        <f t="shared" si="16"/>
        <v>1200</v>
      </c>
      <c r="F59" s="2">
        <f t="shared" si="17"/>
        <v>50</v>
      </c>
      <c r="G59" s="12">
        <f t="shared" si="18"/>
        <v>24</v>
      </c>
      <c r="H59" s="48"/>
      <c r="I59" s="131" t="str">
        <f t="shared" si="14"/>
        <v/>
      </c>
      <c r="J59" s="132" t="str">
        <f t="shared" si="15"/>
        <v/>
      </c>
      <c r="K59" s="133" t="str">
        <f t="shared" si="10"/>
        <v/>
      </c>
      <c r="L59" s="3"/>
    </row>
    <row r="60" spans="1:12" ht="13.8">
      <c r="A60" s="19">
        <v>23</v>
      </c>
      <c r="B60" s="53"/>
      <c r="C60" s="54"/>
      <c r="D60" s="55"/>
      <c r="E60" s="14">
        <f t="shared" si="16"/>
        <v>1200</v>
      </c>
      <c r="F60" s="2">
        <f t="shared" si="17"/>
        <v>50</v>
      </c>
      <c r="G60" s="12">
        <f t="shared" si="18"/>
        <v>24</v>
      </c>
      <c r="H60" s="49"/>
      <c r="I60" s="131" t="str">
        <f t="shared" si="14"/>
        <v/>
      </c>
      <c r="J60" s="132" t="str">
        <f t="shared" si="15"/>
        <v/>
      </c>
      <c r="K60" s="133" t="str">
        <f t="shared" si="10"/>
        <v/>
      </c>
      <c r="L60" s="3"/>
    </row>
    <row r="61" spans="1:12" ht="13.8">
      <c r="A61" s="52">
        <v>24</v>
      </c>
      <c r="B61" s="53"/>
      <c r="C61" s="54"/>
      <c r="D61" s="55"/>
      <c r="E61" s="14">
        <f t="shared" si="16"/>
        <v>1200</v>
      </c>
      <c r="F61" s="2">
        <f t="shared" si="17"/>
        <v>50</v>
      </c>
      <c r="G61" s="12">
        <f t="shared" si="18"/>
        <v>24</v>
      </c>
      <c r="H61" s="49"/>
      <c r="I61" s="131" t="str">
        <f t="shared" ref="I61" si="19">IF(H61&gt;=24,"",IF(H61&lt;6,"",IF(G61-H61&gt;=8,8,G61-H61)))</f>
        <v/>
      </c>
      <c r="J61" s="132" t="str">
        <f t="shared" ref="J61" si="20">IF(H61="","",IF(H61&gt;=24,"",IF(H61&lt;6,24,24-(H61+I61))))</f>
        <v/>
      </c>
      <c r="K61" s="133" t="str">
        <f t="shared" ref="K61" si="21">IF(H61&gt;G61,H61-G61,"")</f>
        <v/>
      </c>
      <c r="L61" s="3"/>
    </row>
    <row r="62" spans="1:12" ht="14.4" thickBot="1">
      <c r="A62" s="27">
        <v>25</v>
      </c>
      <c r="B62" s="109"/>
      <c r="C62" s="110"/>
      <c r="D62" s="111"/>
      <c r="E62" s="126">
        <f t="shared" si="16"/>
        <v>1200</v>
      </c>
      <c r="F62" s="10">
        <f t="shared" si="17"/>
        <v>50</v>
      </c>
      <c r="G62" s="13">
        <f t="shared" si="18"/>
        <v>24</v>
      </c>
      <c r="H62" s="50"/>
      <c r="I62" s="134" t="str">
        <f>IF(H62&gt;=24,"",IF(H62&lt;6,"",IF(G62-H62&gt;=8,8,G62-H62)))</f>
        <v/>
      </c>
      <c r="J62" s="135" t="str">
        <f>IF(H62="","",IF(H62&gt;=24,"",IF(H62&lt;6,24,24-(H62+I62))))</f>
        <v/>
      </c>
      <c r="K62" s="136" t="str">
        <f t="shared" si="10"/>
        <v/>
      </c>
      <c r="L62" s="3"/>
    </row>
    <row r="63" spans="1:12" ht="9" customHeight="1">
      <c r="A63" s="28"/>
      <c r="B63" s="29"/>
      <c r="C63" s="29"/>
      <c r="D63" s="29"/>
      <c r="E63" s="30"/>
      <c r="F63" s="31"/>
      <c r="G63" s="32"/>
      <c r="H63" s="33"/>
      <c r="I63" s="34"/>
      <c r="J63" s="34"/>
      <c r="K63" s="35"/>
      <c r="L63" s="3"/>
    </row>
    <row r="64" spans="1:12" ht="13.5" customHeight="1">
      <c r="A64" s="23"/>
    </row>
    <row r="65" spans="1:12" ht="12.75" customHeight="1">
      <c r="A65" s="23"/>
    </row>
    <row r="66" spans="1:12" ht="12" customHeight="1">
      <c r="A66" s="23"/>
    </row>
    <row r="67" spans="1:12" ht="8.25" customHeight="1">
      <c r="A67" s="23"/>
    </row>
    <row r="68" spans="1:12" ht="13.5" customHeight="1">
      <c r="A68" s="23"/>
    </row>
    <row r="69" spans="1:12">
      <c r="A69" s="23"/>
    </row>
    <row r="70" spans="1:12" ht="14.4">
      <c r="A70"/>
      <c r="B70" s="5" t="s">
        <v>33</v>
      </c>
      <c r="C70" s="3"/>
      <c r="D70" s="3"/>
      <c r="E70" s="6">
        <f>SUM(I9:I27,I38:I62)</f>
        <v>0</v>
      </c>
      <c r="F70" s="4"/>
      <c r="G70" s="3"/>
      <c r="H70" s="4"/>
      <c r="I70" s="7"/>
      <c r="J70" s="4"/>
      <c r="K70" s="4"/>
      <c r="L70" s="3"/>
    </row>
    <row r="71" spans="1:12" ht="14.4">
      <c r="A71"/>
      <c r="B71" s="5" t="s">
        <v>34</v>
      </c>
      <c r="C71" s="3"/>
      <c r="D71" s="3"/>
      <c r="E71" s="8">
        <f>SUM(K9:K27,K38:K62)</f>
        <v>0</v>
      </c>
      <c r="F71" s="4"/>
      <c r="G71" s="3"/>
      <c r="H71" s="4"/>
      <c r="I71" s="117"/>
      <c r="J71" s="117"/>
      <c r="K71" s="24"/>
      <c r="L71" s="3"/>
    </row>
    <row r="72" spans="1:12" ht="14.4">
      <c r="A72"/>
      <c r="B72" s="5" t="str">
        <f>IF(E71-E70&gt;=0,"Sollüberschreitung:","Sollunterschreitung:")</f>
        <v>Sollüberschreitung:</v>
      </c>
      <c r="C72" s="3"/>
      <c r="D72" s="3"/>
      <c r="E72" s="15">
        <f>IF(E71-E70&gt;=0,E71-E70,IF(E71-E70&lt;0,E70-E71,""""))</f>
        <v>0</v>
      </c>
      <c r="F72" s="4"/>
      <c r="G72" s="3"/>
      <c r="H72" s="4"/>
      <c r="I72" s="3"/>
      <c r="J72" s="3"/>
      <c r="K72" s="3"/>
      <c r="L72" s="3"/>
    </row>
    <row r="73" spans="1:12" ht="14.4">
      <c r="B73" s="4"/>
      <c r="C73" s="4"/>
      <c r="D73" s="4"/>
      <c r="E73" s="5"/>
      <c r="F73" s="4"/>
      <c r="G73" s="4"/>
      <c r="H73" s="4"/>
      <c r="I73" s="7"/>
      <c r="J73" s="4"/>
      <c r="K73" s="4"/>
      <c r="L73" s="3"/>
    </row>
    <row r="74" spans="1:12" ht="14.4">
      <c r="B74" s="5" t="s">
        <v>35</v>
      </c>
      <c r="C74" s="3"/>
      <c r="D74" s="3"/>
      <c r="E74" s="9">
        <f>SUM(J9:J27,J38:J62)</f>
        <v>0</v>
      </c>
      <c r="F74" s="4"/>
      <c r="G74" s="3"/>
      <c r="H74" s="4"/>
      <c r="I74" s="7"/>
      <c r="J74" s="4"/>
      <c r="K74" s="4"/>
      <c r="L74" s="3"/>
    </row>
    <row r="75" spans="1:12" ht="15" thickBot="1">
      <c r="B75" s="5" t="s">
        <v>31</v>
      </c>
      <c r="C75" s="3"/>
      <c r="D75" s="3"/>
      <c r="E75" s="16">
        <f>IF(B72="Sollüberschreitung:", E74, E72+E74)</f>
        <v>0</v>
      </c>
      <c r="F75" s="7"/>
      <c r="G75" s="40"/>
      <c r="H75" s="116" t="s">
        <v>37</v>
      </c>
      <c r="I75" s="116"/>
      <c r="J75" s="116"/>
      <c r="K75" s="115">
        <f>SUM(COUNTA(H38:H62)*1200+COUNTA(H9:H27)*1100)-E75*50</f>
        <v>0</v>
      </c>
      <c r="L75" s="115"/>
    </row>
    <row r="76" spans="1:12" ht="12" thickTop="1"/>
  </sheetData>
  <sheetProtection password="CC27" sheet="1" objects="1" scenarios="1"/>
  <mergeCells count="80">
    <mergeCell ref="C1:G1"/>
    <mergeCell ref="B13:D13"/>
    <mergeCell ref="B14:D14"/>
    <mergeCell ref="B15:D15"/>
    <mergeCell ref="B16:D16"/>
    <mergeCell ref="B11:D11"/>
    <mergeCell ref="B59:D59"/>
    <mergeCell ref="B58:D58"/>
    <mergeCell ref="E36:E37"/>
    <mergeCell ref="K75:L75"/>
    <mergeCell ref="H75:J75"/>
    <mergeCell ref="B62:D62"/>
    <mergeCell ref="B53:D53"/>
    <mergeCell ref="I71:J71"/>
    <mergeCell ref="B39:D39"/>
    <mergeCell ref="B43:D43"/>
    <mergeCell ref="B50:D50"/>
    <mergeCell ref="B49:D49"/>
    <mergeCell ref="B57:D57"/>
    <mergeCell ref="B48:D48"/>
    <mergeCell ref="B55:D55"/>
    <mergeCell ref="B56:D56"/>
    <mergeCell ref="B38:D38"/>
    <mergeCell ref="B51:D51"/>
    <mergeCell ref="B44:D44"/>
    <mergeCell ref="B45:D45"/>
    <mergeCell ref="B36:D37"/>
    <mergeCell ref="B52:D52"/>
    <mergeCell ref="B54:D54"/>
    <mergeCell ref="B47:D47"/>
    <mergeCell ref="B46:D46"/>
    <mergeCell ref="B40:D40"/>
    <mergeCell ref="B41:D41"/>
    <mergeCell ref="B42:D42"/>
    <mergeCell ref="B27:D27"/>
    <mergeCell ref="B20:D20"/>
    <mergeCell ref="B24:D24"/>
    <mergeCell ref="B17:D17"/>
    <mergeCell ref="B18:D18"/>
    <mergeCell ref="B25:D25"/>
    <mergeCell ref="I4:K4"/>
    <mergeCell ref="E5:G5"/>
    <mergeCell ref="I5:J5"/>
    <mergeCell ref="E4:H4"/>
    <mergeCell ref="I7:I8"/>
    <mergeCell ref="H7:H8"/>
    <mergeCell ref="E7:E8"/>
    <mergeCell ref="F7:F8"/>
    <mergeCell ref="F36:F37"/>
    <mergeCell ref="G36:G37"/>
    <mergeCell ref="I36:I37"/>
    <mergeCell ref="G7:G8"/>
    <mergeCell ref="B19:D19"/>
    <mergeCell ref="B21:D21"/>
    <mergeCell ref="B22:D22"/>
    <mergeCell ref="B7:D8"/>
    <mergeCell ref="B26:D26"/>
    <mergeCell ref="A33:D34"/>
    <mergeCell ref="E33:H33"/>
    <mergeCell ref="B9:D9"/>
    <mergeCell ref="B12:D12"/>
    <mergeCell ref="B23:D23"/>
    <mergeCell ref="A32:K32"/>
    <mergeCell ref="B10:D10"/>
    <mergeCell ref="B61:D61"/>
    <mergeCell ref="B60:D60"/>
    <mergeCell ref="A7:A8"/>
    <mergeCell ref="A36:A37"/>
    <mergeCell ref="A3:K3"/>
    <mergeCell ref="A6:D6"/>
    <mergeCell ref="A4:D5"/>
    <mergeCell ref="A35:D35"/>
    <mergeCell ref="K36:K37"/>
    <mergeCell ref="H36:H37"/>
    <mergeCell ref="E34:G34"/>
    <mergeCell ref="J7:J8"/>
    <mergeCell ref="K7:K8"/>
    <mergeCell ref="I34:J34"/>
    <mergeCell ref="J36:J37"/>
    <mergeCell ref="I33:K33"/>
  </mergeCells>
  <conditionalFormatting sqref="H62 H38:H60">
    <cfRule type="cellIs" dxfId="2" priority="5" stopIfTrue="1" operator="lessThan">
      <formula>6</formula>
    </cfRule>
  </conditionalFormatting>
  <conditionalFormatting sqref="H9:H27">
    <cfRule type="cellIs" dxfId="1" priority="2" stopIfTrue="1" operator="lessThan">
      <formula>5</formula>
    </cfRule>
  </conditionalFormatting>
  <conditionalFormatting sqref="H61">
    <cfRule type="cellIs" dxfId="0" priority="1" stopIfTrue="1" operator="lessThan">
      <formula>6</formula>
    </cfRule>
  </conditionalFormatting>
  <dataValidations count="3">
    <dataValidation type="whole" allowBlank="1" showInputMessage="1" showErrorMessage="1" errorTitle="Ungültige Eingabe !" error="Bitte nur ganze und abgerundete Zahlen eingeben." sqref="H38:H63">
      <formula1>0</formula1>
      <formula2>999</formula2>
    </dataValidation>
    <dataValidation type="textLength" allowBlank="1" showInputMessage="1" error="khiouip" sqref="B9:B26 C9:D9 C20:D20">
      <formula1>1</formula1>
      <formula2>999</formula2>
    </dataValidation>
    <dataValidation type="whole" allowBlank="1" showInputMessage="1" showErrorMessage="1" errorTitle="Ungültige Eingabe!" error="Bitte nur ganze und abgerundete Zahlen eingenen." sqref="H9:H27">
      <formula1>0</formula1>
      <formula2>999</formula2>
    </dataValidation>
  </dataValidations>
  <pageMargins left="0.70866141732283472" right="0.70866141732283472" top="0.98425196850393704" bottom="0.59055118110236227" header="0.31496062992125984" footer="0.31496062992125984"/>
  <pageSetup paperSize="9" orientation="landscape" r:id="rId1"/>
  <ignoredErrors>
    <ignoredError sqref="G62 G59 E10:G19 G51:G5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5"/>
    </sheetView>
  </sheetViews>
  <sheetFormatPr baseColWidth="10" defaultRowHeight="11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1.4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1.4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1.4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1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Tabelle1</vt:lpstr>
      <vt:lpstr>Tabelle2</vt:lpstr>
      <vt:lpstr>Tabelle3</vt:lpstr>
      <vt:lpstr>Tabelle4</vt:lpstr>
      <vt:lpstr>Tabelle5</vt:lpstr>
      <vt:lpstr>Tabelle6</vt:lpstr>
    </vt:vector>
  </TitlesOfParts>
  <Company>Landschaftsverband Rheinland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z4212001</dc:creator>
  <cp:lastModifiedBy>p0800020</cp:lastModifiedBy>
  <cp:lastPrinted>2016-12-08T10:42:59Z</cp:lastPrinted>
  <dcterms:created xsi:type="dcterms:W3CDTF">2015-09-16T05:54:58Z</dcterms:created>
  <dcterms:modified xsi:type="dcterms:W3CDTF">2018-03-14T09:06:27Z</dcterms:modified>
</cp:coreProperties>
</file>